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a2.sharepoint.com/sites/ComplianceTeam/Shared Documents/MWBE Compliance/MWBE Sample Documents/"/>
    </mc:Choice>
  </mc:AlternateContent>
  <xr:revisionPtr revIDLastSave="0" documentId="8_{F8C6364D-26CF-4ED9-A8E9-6735FD5A8D7E}" xr6:coauthVersionLast="47" xr6:coauthVersionMax="47" xr10:uidLastSave="{00000000-0000-0000-0000-000000000000}"/>
  <bookViews>
    <workbookView xWindow="-120" yWindow="-120" windowWidth="29040" windowHeight="15720" firstSheet="1" activeTab="1" xr2:uid="{7D30F675-588D-44A0-B29E-3CBA4E6FFB6F}"/>
  </bookViews>
  <sheets>
    <sheet name="URA TPC Calculator" sheetId="5" r:id="rId1"/>
    <sheet name="GHDMP TPC Calculator" sheetId="4" r:id="rId2"/>
    <sheet name="Key" sheetId="3" state="hidden" r:id="rId3"/>
  </sheets>
  <definedNames>
    <definedName name="_xlnm.Print_Area" localSheetId="1">'GHDMP TPC Calculator'!$A$1:$J$34</definedName>
    <definedName name="_xlnm.Print_Area" localSheetId="0">'URA TPC Calculator'!$A$1:$J$33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5" l="1"/>
  <c r="E15" i="5"/>
  <c r="H7" i="5" s="1"/>
  <c r="B16" i="4"/>
  <c r="G11" i="4" s="1"/>
  <c r="E16" i="4"/>
  <c r="B15" i="5"/>
  <c r="G10" i="5" s="1"/>
  <c r="D27" i="4"/>
  <c r="H8" i="4" l="1"/>
  <c r="H22" i="4" s="1"/>
  <c r="H22" i="5"/>
  <c r="H21" i="5"/>
  <c r="H23" i="4"/>
  <c r="H23" i="5" l="1"/>
  <c r="H24" i="4"/>
</calcChain>
</file>

<file path=xl/sharedStrings.xml><?xml version="1.0" encoding="utf-8"?>
<sst xmlns="http://schemas.openxmlformats.org/spreadsheetml/2006/main" count="124" uniqueCount="58">
  <si>
    <t xml:space="preserve">URA Total Project Costs Calculator </t>
  </si>
  <si>
    <t>Instructions: This calculator will help project owners determine the estimated contract amount for MWBE goal basis.  URA staff should have the developer/GC complete only the fields in yellow, and then submit to the URA's MWBE Office.</t>
  </si>
  <si>
    <r>
      <t xml:space="preserve">Enter Sources and Uses </t>
    </r>
    <r>
      <rPr>
        <b/>
        <sz val="12"/>
        <color theme="1"/>
        <rFont val="Times New Roman"/>
        <family val="1"/>
      </rPr>
      <t>[use drop downs]</t>
    </r>
  </si>
  <si>
    <t>MWBE Opportunity Goal</t>
  </si>
  <si>
    <t xml:space="preserve">Sources </t>
  </si>
  <si>
    <t xml:space="preserve">Uses </t>
  </si>
  <si>
    <t xml:space="preserve">Estimated Opportunity Amount </t>
  </si>
  <si>
    <t>Source Type</t>
  </si>
  <si>
    <t>Amount</t>
  </si>
  <si>
    <t>Use Type</t>
  </si>
  <si>
    <t xml:space="preserve">Amount </t>
  </si>
  <si>
    <t xml:space="preserve">Developer Equity </t>
  </si>
  <si>
    <t xml:space="preserve">Property Acquisition </t>
  </si>
  <si>
    <t xml:space="preserve">Private Financing </t>
  </si>
  <si>
    <t xml:space="preserve">Pre-Construction Costs </t>
  </si>
  <si>
    <t>RACP Funding</t>
  </si>
  <si>
    <t>Construction Costs</t>
  </si>
  <si>
    <t>URA Loan</t>
  </si>
  <si>
    <t>Non-Construction Costs</t>
  </si>
  <si>
    <t>URA Grant</t>
  </si>
  <si>
    <t>Other</t>
  </si>
  <si>
    <t xml:space="preserve">Total </t>
  </si>
  <si>
    <r>
      <t xml:space="preserve">Enter  Permissible Exemptions </t>
    </r>
    <r>
      <rPr>
        <b/>
        <sz val="12"/>
        <color theme="1"/>
        <rFont val="Times New Roman"/>
        <family val="1"/>
      </rPr>
      <t>[use drop downs]</t>
    </r>
  </si>
  <si>
    <t>Permissible Exemptions</t>
  </si>
  <si>
    <t xml:space="preserve">Total Costs </t>
  </si>
  <si>
    <t xml:space="preserve">Projected Project Goals </t>
  </si>
  <si>
    <t>Soft Cost Contingency</t>
  </si>
  <si>
    <t xml:space="preserve">Goal Type </t>
  </si>
  <si>
    <t>Construction Contingency</t>
  </si>
  <si>
    <t xml:space="preserve">MBE Spending Goal (18%) </t>
  </si>
  <si>
    <t>Property Acquisition</t>
  </si>
  <si>
    <t>WBE Spending Goal (7%)</t>
  </si>
  <si>
    <t>Taxes, Permits, Utilities</t>
  </si>
  <si>
    <t xml:space="preserve">Total MWBE Spending Goal </t>
  </si>
  <si>
    <t>Financing Costs</t>
  </si>
  <si>
    <t xml:space="preserve">Total Permissible Exemptions </t>
  </si>
  <si>
    <t xml:space="preserve">Enter Project Name: </t>
  </si>
  <si>
    <t>Developer/GC Name:</t>
  </si>
  <si>
    <t xml:space="preserve">Primary Developer/GC Contact Name: </t>
  </si>
  <si>
    <t xml:space="preserve">Primary Developer/GC Contact Email: </t>
  </si>
  <si>
    <t xml:space="preserve">Primary Developer/GC Contact Number: </t>
  </si>
  <si>
    <t>URA Staff Point of Contact:</t>
  </si>
  <si>
    <t>Date Submitted:</t>
  </si>
  <si>
    <t>Notes:</t>
  </si>
  <si>
    <t>For URA MWBE Office Use</t>
  </si>
  <si>
    <t>MWBE Reviewer:</t>
  </si>
  <si>
    <t>Date Approved:</t>
  </si>
  <si>
    <t xml:space="preserve">GHDMP Total Project Costs Calculator </t>
  </si>
  <si>
    <t>Only use this calculator tab if the project is located in the GHDMP</t>
  </si>
  <si>
    <t>Instructions: This calculator will help project owners with projects in the GHDMP determine the estimated contract amount for MWBE goal basis. URA staff should have the developer/GC complete only the fields in yellow, and then submit to the URA's MWBE Office.</t>
  </si>
  <si>
    <t xml:space="preserve">MBE Spending Goal (30%) </t>
  </si>
  <si>
    <t>WBE Spending Goal (15%)</t>
  </si>
  <si>
    <t xml:space="preserve">Permissible Exemptions </t>
  </si>
  <si>
    <t>PUI QLICI Loans</t>
  </si>
  <si>
    <t xml:space="preserve"> </t>
  </si>
  <si>
    <t>Other CDE QLICI Loans</t>
  </si>
  <si>
    <t>Password to unlock</t>
  </si>
  <si>
    <t>URA412MWBE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</si>
</sst>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4" fillId="5" borderId="27" xfId="0" applyFont="1" applyFill="1" applyBorder="1" applyProtection="1">
      <protection locked="0"/>
    </xf>
    <xf numFmtId="164" fontId="4" fillId="5" borderId="18" xfId="1" applyNumberFormat="1" applyFont="1" applyFill="1" applyBorder="1" applyProtection="1">
      <protection locked="0"/>
    </xf>
    <xf numFmtId="0" fontId="4" fillId="5" borderId="17" xfId="0" applyFont="1" applyFill="1" applyBorder="1" applyProtection="1">
      <protection locked="0"/>
    </xf>
    <xf numFmtId="164" fontId="4" fillId="5" borderId="19" xfId="0" applyNumberFormat="1" applyFont="1" applyFill="1" applyBorder="1" applyProtection="1">
      <protection locked="0"/>
    </xf>
    <xf numFmtId="0" fontId="4" fillId="5" borderId="23" xfId="0" applyFont="1" applyFill="1" applyBorder="1" applyProtection="1">
      <protection locked="0"/>
    </xf>
    <xf numFmtId="164" fontId="4" fillId="5" borderId="19" xfId="1" applyNumberFormat="1" applyFont="1" applyFill="1" applyBorder="1" applyProtection="1">
      <protection locked="0"/>
    </xf>
    <xf numFmtId="0" fontId="4" fillId="5" borderId="31" xfId="0" applyFont="1" applyFill="1" applyBorder="1" applyProtection="1">
      <protection locked="0"/>
    </xf>
    <xf numFmtId="164" fontId="4" fillId="5" borderId="21" xfId="1" applyNumberFormat="1" applyFont="1" applyFill="1" applyBorder="1" applyProtection="1">
      <protection locked="0"/>
    </xf>
    <xf numFmtId="0" fontId="4" fillId="5" borderId="20" xfId="0" applyFont="1" applyFill="1" applyBorder="1" applyProtection="1">
      <protection locked="0"/>
    </xf>
    <xf numFmtId="164" fontId="4" fillId="5" borderId="21" xfId="0" applyNumberFormat="1" applyFont="1" applyFill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5" borderId="14" xfId="0" applyFont="1" applyFill="1" applyBorder="1" applyAlignment="1" applyProtection="1">
      <alignment horizontal="right" vertical="center"/>
      <protection locked="0"/>
    </xf>
    <xf numFmtId="0" fontId="4" fillId="5" borderId="14" xfId="0" applyFont="1" applyFill="1" applyBorder="1" applyAlignment="1" applyProtection="1">
      <alignment horizontal="right" vertical="center" wrapText="1"/>
      <protection locked="0"/>
    </xf>
    <xf numFmtId="164" fontId="10" fillId="0" borderId="1" xfId="1" applyNumberFormat="1" applyFont="1" applyBorder="1" applyProtection="1"/>
    <xf numFmtId="164" fontId="10" fillId="0" borderId="9" xfId="0" applyNumberFormat="1" applyFont="1" applyBorder="1"/>
    <xf numFmtId="0" fontId="4" fillId="7" borderId="14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4" fillId="7" borderId="17" xfId="0" applyFont="1" applyFill="1" applyBorder="1" applyAlignment="1">
      <alignment horizontal="center"/>
    </xf>
    <xf numFmtId="0" fontId="4" fillId="7" borderId="36" xfId="0" applyFont="1" applyFill="1" applyBorder="1" applyAlignment="1">
      <alignment horizontal="center"/>
    </xf>
    <xf numFmtId="0" fontId="4" fillId="7" borderId="37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 wrapText="1"/>
    </xf>
    <xf numFmtId="0" fontId="4" fillId="7" borderId="36" xfId="0" applyFont="1" applyFill="1" applyBorder="1" applyAlignment="1">
      <alignment horizontal="center" wrapText="1"/>
    </xf>
    <xf numFmtId="0" fontId="4" fillId="7" borderId="37" xfId="0" applyFont="1" applyFill="1" applyBorder="1" applyAlignment="1">
      <alignment horizontal="center" wrapText="1"/>
    </xf>
    <xf numFmtId="14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wrapText="1"/>
      <protection locked="0"/>
    </xf>
    <xf numFmtId="0" fontId="11" fillId="5" borderId="14" xfId="2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164" fontId="4" fillId="5" borderId="14" xfId="0" applyNumberFormat="1" applyFont="1" applyFill="1" applyBorder="1" applyAlignment="1" applyProtection="1">
      <alignment horizontal="center"/>
      <protection locked="0"/>
    </xf>
    <xf numFmtId="164" fontId="10" fillId="3" borderId="28" xfId="0" applyNumberFormat="1" applyFont="1" applyFill="1" applyBorder="1" applyAlignment="1">
      <alignment horizontal="center"/>
    </xf>
    <xf numFmtId="164" fontId="10" fillId="3" borderId="29" xfId="0" applyNumberFormat="1" applyFont="1" applyFill="1" applyBorder="1" applyAlignment="1">
      <alignment horizontal="center"/>
    </xf>
    <xf numFmtId="164" fontId="10" fillId="3" borderId="30" xfId="0" applyNumberFormat="1" applyFont="1" applyFill="1" applyBorder="1" applyAlignment="1">
      <alignment horizontal="center"/>
    </xf>
    <xf numFmtId="0" fontId="4" fillId="5" borderId="25" xfId="0" applyFont="1" applyFill="1" applyBorder="1" applyAlignment="1" applyProtection="1">
      <alignment horizontal="center"/>
      <protection locked="0"/>
    </xf>
    <xf numFmtId="0" fontId="4" fillId="5" borderId="22" xfId="0" applyFont="1" applyFill="1" applyBorder="1" applyAlignment="1" applyProtection="1">
      <alignment horizontal="center"/>
      <protection locked="0"/>
    </xf>
    <xf numFmtId="164" fontId="4" fillId="5" borderId="22" xfId="0" applyNumberFormat="1" applyFont="1" applyFill="1" applyBorder="1" applyAlignment="1" applyProtection="1">
      <alignment horizontal="center"/>
      <protection locked="0"/>
    </xf>
    <xf numFmtId="0" fontId="11" fillId="3" borderId="0" xfId="2" applyFont="1" applyFill="1" applyAlignment="1" applyProtection="1">
      <alignment horizontal="center"/>
      <protection locked="0"/>
    </xf>
    <xf numFmtId="0" fontId="11" fillId="3" borderId="5" xfId="2" applyFont="1" applyFill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164" fontId="10" fillId="0" borderId="8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10" fillId="5" borderId="17" xfId="0" applyFont="1" applyFill="1" applyBorder="1" applyAlignment="1" applyProtection="1">
      <alignment horizontal="left"/>
      <protection locked="0"/>
    </xf>
    <xf numFmtId="0" fontId="10" fillId="5" borderId="36" xfId="0" applyFont="1" applyFill="1" applyBorder="1" applyAlignment="1" applyProtection="1">
      <alignment horizontal="left"/>
      <protection locked="0"/>
    </xf>
    <xf numFmtId="0" fontId="10" fillId="5" borderId="37" xfId="0" applyFont="1" applyFill="1" applyBorder="1" applyAlignment="1" applyProtection="1">
      <alignment horizontal="left"/>
      <protection locked="0"/>
    </xf>
    <xf numFmtId="164" fontId="4" fillId="3" borderId="33" xfId="0" applyNumberFormat="1" applyFont="1" applyFill="1" applyBorder="1" applyAlignment="1">
      <alignment horizontal="center"/>
    </xf>
    <xf numFmtId="164" fontId="4" fillId="3" borderId="34" xfId="0" applyNumberFormat="1" applyFont="1" applyFill="1" applyBorder="1" applyAlignment="1">
      <alignment horizontal="center"/>
    </xf>
    <xf numFmtId="164" fontId="4" fillId="3" borderId="35" xfId="0" applyNumberFormat="1" applyFont="1" applyFill="1" applyBorder="1" applyAlignment="1">
      <alignment horizontal="center"/>
    </xf>
    <xf numFmtId="164" fontId="4" fillId="5" borderId="17" xfId="0" applyNumberFormat="1" applyFont="1" applyFill="1" applyBorder="1" applyAlignment="1" applyProtection="1">
      <alignment horizontal="center"/>
      <protection locked="0"/>
    </xf>
    <xf numFmtId="164" fontId="4" fillId="5" borderId="37" xfId="0" applyNumberFormat="1" applyFont="1" applyFill="1" applyBorder="1" applyAlignment="1" applyProtection="1">
      <alignment horizontal="center"/>
      <protection locked="0"/>
    </xf>
    <xf numFmtId="164" fontId="4" fillId="3" borderId="25" xfId="0" applyNumberFormat="1" applyFont="1" applyFill="1" applyBorder="1" applyAlignment="1">
      <alignment horizontal="center"/>
    </xf>
    <xf numFmtId="164" fontId="4" fillId="3" borderId="22" xfId="0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0" fontId="4" fillId="5" borderId="32" xfId="0" applyFont="1" applyFill="1" applyBorder="1" applyAlignment="1" applyProtection="1">
      <alignment horizontal="center"/>
      <protection locked="0"/>
    </xf>
    <xf numFmtId="0" fontId="4" fillId="5" borderId="15" xfId="0" applyFont="1" applyFill="1" applyBorder="1" applyAlignment="1" applyProtection="1">
      <alignment horizontal="center"/>
      <protection locked="0"/>
    </xf>
    <xf numFmtId="164" fontId="4" fillId="5" borderId="15" xfId="0" applyNumberFormat="1" applyFont="1" applyFill="1" applyBorder="1" applyAlignment="1" applyProtection="1">
      <alignment horizontal="center"/>
      <protection locked="0"/>
    </xf>
    <xf numFmtId="164" fontId="6" fillId="3" borderId="8" xfId="0" applyNumberFormat="1" applyFont="1" applyFill="1" applyBorder="1" applyAlignment="1" applyProtection="1">
      <alignment horizontal="center"/>
      <protection locked="0"/>
    </xf>
    <xf numFmtId="164" fontId="6" fillId="3" borderId="12" xfId="0" applyNumberFormat="1" applyFont="1" applyFill="1" applyBorder="1" applyAlignment="1" applyProtection="1">
      <alignment horizontal="center"/>
      <protection locked="0"/>
    </xf>
    <xf numFmtId="164" fontId="6" fillId="3" borderId="9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164" fontId="9" fillId="0" borderId="8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7" fillId="4" borderId="8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/>
      <protection locked="0"/>
    </xf>
    <xf numFmtId="0" fontId="3" fillId="8" borderId="0" xfId="0" applyFont="1" applyFill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31749</xdr:colOff>
      <xdr:row>0</xdr:row>
      <xdr:rowOff>317500</xdr:rowOff>
    </xdr:from>
    <xdr:to>
      <xdr:col>9</xdr:col>
      <xdr:colOff>211667</xdr:colOff>
      <xdr:row>1</xdr:row>
      <xdr:rowOff>337017</xdr:rowOff>
    </xdr:to>
    <xdr:pic>
      <xdr:nvPicPr>
        <xdr:cNvPr id="2" name="Picture 1" descr="Image result for URA Logo">
          <a:extLst>
            <a:ext uri="{FF2B5EF4-FFF2-40B4-BE49-F238E27FC236}">
              <a16:creationId xmlns:a16="http://schemas.microsoft.com/office/drawing/2014/main" id="{42ECEC8B-C4C6-48C5-A8B9-9604D5EBA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9849" y="317500"/>
          <a:ext cx="1559138" cy="34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31749</xdr:colOff>
      <xdr:row>0</xdr:row>
      <xdr:rowOff>317500</xdr:rowOff>
    </xdr:from>
    <xdr:to>
      <xdr:col>9</xdr:col>
      <xdr:colOff>211667</xdr:colOff>
      <xdr:row>2</xdr:row>
      <xdr:rowOff>16630</xdr:rowOff>
    </xdr:to>
    <xdr:pic>
      <xdr:nvPicPr>
        <xdr:cNvPr id="2" name="Picture 1" descr="Image result for URA Logo">
          <a:extLst>
            <a:ext uri="{FF2B5EF4-FFF2-40B4-BE49-F238E27FC236}">
              <a16:creationId xmlns:a16="http://schemas.microsoft.com/office/drawing/2014/main" id="{161A23A6-D88F-45A5-9252-22998C00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999" y="317500"/>
          <a:ext cx="1524001" cy="35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FA4F-3F4A-4077-8C6F-D0F165472A13}">
  <sheetPr>
    <tabColor theme="7"/>
  </sheetPr>
  <dimension ref="A1:J40"/>
  <sheetViews>
    <sheetView showGridLines="0" zoomScale="110" zoomScaleNormal="110" workbookViewId="0">
      <selection activeCell="A2" sqref="A2:G2"/>
    </sheetView>
  </sheetViews>
  <sheetFormatPr defaultColWidth="8.85546875" defaultRowHeight="15"/>
  <cols>
    <col min="1" max="1" width="20.140625" style="2" customWidth="1"/>
    <col min="2" max="2" width="19.140625" style="2" customWidth="1"/>
    <col min="3" max="3" width="3.85546875" style="2" customWidth="1"/>
    <col min="4" max="4" width="22.140625" style="2" customWidth="1"/>
    <col min="5" max="5" width="16.7109375" style="2" customWidth="1"/>
    <col min="6" max="6" width="3.42578125" style="2" customWidth="1"/>
    <col min="7" max="7" width="26.28515625" style="2" customWidth="1"/>
    <col min="8" max="8" width="11.140625" style="2" customWidth="1"/>
    <col min="9" max="9" width="9" style="2" customWidth="1"/>
    <col min="10" max="10" width="4.42578125" style="2" customWidth="1"/>
    <col min="11" max="16384" width="8.85546875" style="2"/>
  </cols>
  <sheetData>
    <row r="1" spans="1:10" ht="25.5">
      <c r="A1" s="81" t="s">
        <v>0</v>
      </c>
      <c r="B1" s="82"/>
      <c r="C1" s="82"/>
      <c r="D1" s="82"/>
      <c r="E1" s="82"/>
      <c r="F1" s="82"/>
      <c r="G1" s="82"/>
    </row>
    <row r="2" spans="1:10" ht="49.5" customHeight="1">
      <c r="A2" s="83" t="s">
        <v>1</v>
      </c>
      <c r="B2" s="83"/>
      <c r="C2" s="83"/>
      <c r="D2" s="83"/>
      <c r="E2" s="83"/>
      <c r="F2" s="83"/>
      <c r="G2" s="83"/>
      <c r="H2" s="3"/>
      <c r="I2" s="3"/>
      <c r="J2" s="3"/>
    </row>
    <row r="3" spans="1:10" ht="15.75" hidden="1">
      <c r="A3" s="84"/>
      <c r="B3" s="84"/>
      <c r="C3" s="4"/>
      <c r="D3" s="4"/>
      <c r="E3" s="4"/>
      <c r="F3" s="5"/>
    </row>
    <row r="4" spans="1:10" ht="15.75" hidden="1" thickBot="1">
      <c r="F4" s="6"/>
      <c r="G4" s="6"/>
      <c r="H4" s="6"/>
      <c r="I4" s="6"/>
      <c r="J4" s="7"/>
    </row>
    <row r="5" spans="1:10" ht="15.75" thickBot="1">
      <c r="A5" s="8"/>
      <c r="J5" s="9"/>
    </row>
    <row r="6" spans="1:10" ht="33" customHeight="1" thickBot="1">
      <c r="A6" s="85" t="s">
        <v>2</v>
      </c>
      <c r="B6" s="86"/>
      <c r="C6" s="86"/>
      <c r="D6" s="86"/>
      <c r="E6" s="87"/>
      <c r="F6" s="10"/>
      <c r="G6" s="88" t="s">
        <v>3</v>
      </c>
      <c r="H6" s="89"/>
      <c r="I6" s="89"/>
      <c r="J6" s="90"/>
    </row>
    <row r="7" spans="1:10" ht="38.25" thickBot="1">
      <c r="A7" s="91" t="s">
        <v>4</v>
      </c>
      <c r="B7" s="92"/>
      <c r="C7" s="11"/>
      <c r="D7" s="91" t="s">
        <v>5</v>
      </c>
      <c r="E7" s="92"/>
      <c r="G7" s="12" t="s">
        <v>6</v>
      </c>
      <c r="H7" s="93">
        <f>E15-D26</f>
        <v>0</v>
      </c>
      <c r="I7" s="94"/>
      <c r="J7" s="95"/>
    </row>
    <row r="8" spans="1:10" ht="15.75" thickBot="1">
      <c r="A8" s="13" t="s">
        <v>7</v>
      </c>
      <c r="B8" s="14" t="s">
        <v>8</v>
      </c>
      <c r="D8" s="15" t="s">
        <v>9</v>
      </c>
      <c r="E8" s="16" t="s">
        <v>10</v>
      </c>
      <c r="J8" s="9"/>
    </row>
    <row r="9" spans="1:10" ht="15.75" thickBot="1">
      <c r="A9" s="17" t="s">
        <v>11</v>
      </c>
      <c r="B9" s="18"/>
      <c r="D9" s="19" t="s">
        <v>12</v>
      </c>
      <c r="E9" s="20"/>
      <c r="J9" s="9"/>
    </row>
    <row r="10" spans="1:10" ht="15" customHeight="1">
      <c r="A10" s="21" t="s">
        <v>13</v>
      </c>
      <c r="B10" s="22"/>
      <c r="D10" s="19" t="s">
        <v>14</v>
      </c>
      <c r="E10" s="20"/>
      <c r="G10" s="96" t="str">
        <f>IF(B15=E15,"Submit a copy of the plan to the URA's MWBE Office. Plans cannot be approved until a copy of this form is received . ","ERROR: Sources and Uses fields do not yet match. Fill in the fields correctly to get an accurate Opportunity amount. ")</f>
        <v xml:space="preserve">Submit a copy of the plan to the URA's MWBE Office. Plans cannot be approved until a copy of this form is received . </v>
      </c>
      <c r="H10" s="97"/>
      <c r="I10" s="97"/>
      <c r="J10" s="98"/>
    </row>
    <row r="11" spans="1:10" ht="15" customHeight="1">
      <c r="A11" s="21" t="s">
        <v>15</v>
      </c>
      <c r="B11" s="22"/>
      <c r="D11" s="19" t="s">
        <v>16</v>
      </c>
      <c r="E11" s="20"/>
      <c r="G11" s="99"/>
      <c r="H11" s="100"/>
      <c r="I11" s="100"/>
      <c r="J11" s="101"/>
    </row>
    <row r="12" spans="1:10" ht="15" customHeight="1">
      <c r="A12" s="21" t="s">
        <v>17</v>
      </c>
      <c r="B12" s="22"/>
      <c r="D12" s="19" t="s">
        <v>18</v>
      </c>
      <c r="E12" s="20"/>
      <c r="G12" s="99"/>
      <c r="H12" s="100"/>
      <c r="I12" s="100"/>
      <c r="J12" s="101"/>
    </row>
    <row r="13" spans="1:10" ht="15" customHeight="1">
      <c r="A13" s="21" t="s">
        <v>19</v>
      </c>
      <c r="B13" s="22"/>
      <c r="D13" s="19"/>
      <c r="E13" s="20"/>
      <c r="G13" s="99"/>
      <c r="H13" s="100"/>
      <c r="I13" s="100"/>
      <c r="J13" s="101"/>
    </row>
    <row r="14" spans="1:10" ht="15.75" customHeight="1" thickBot="1">
      <c r="A14" s="23" t="s">
        <v>20</v>
      </c>
      <c r="B14" s="24"/>
      <c r="D14" s="25"/>
      <c r="E14" s="26"/>
      <c r="G14" s="99"/>
      <c r="H14" s="100"/>
      <c r="I14" s="100"/>
      <c r="J14" s="101"/>
    </row>
    <row r="15" spans="1:10" ht="15.75" customHeight="1" thickBot="1">
      <c r="A15" s="27" t="s">
        <v>21</v>
      </c>
      <c r="B15" s="34">
        <f>SUM(B9:B14)</f>
        <v>0</v>
      </c>
      <c r="C15" s="28"/>
      <c r="D15" s="29" t="s">
        <v>21</v>
      </c>
      <c r="E15" s="35">
        <f>SUM(E9:E14)</f>
        <v>0</v>
      </c>
      <c r="G15" s="99"/>
      <c r="H15" s="100"/>
      <c r="I15" s="100"/>
      <c r="J15" s="101"/>
    </row>
    <row r="16" spans="1:10" ht="3.75" customHeight="1" thickBot="1">
      <c r="A16" s="8"/>
      <c r="G16" s="102"/>
      <c r="H16" s="103"/>
      <c r="I16" s="103"/>
      <c r="J16" s="104"/>
    </row>
    <row r="17" spans="1:10" ht="4.5" customHeight="1" thickBot="1">
      <c r="A17" s="8"/>
      <c r="J17" s="9"/>
    </row>
    <row r="18" spans="1:10" ht="23.25" thickBot="1">
      <c r="A18" s="105" t="s">
        <v>22</v>
      </c>
      <c r="B18" s="106"/>
      <c r="C18" s="106"/>
      <c r="D18" s="106"/>
      <c r="E18" s="107"/>
      <c r="J18" s="9"/>
    </row>
    <row r="19" spans="1:10" ht="21.75" customHeight="1" thickBot="1">
      <c r="A19" s="108" t="s">
        <v>23</v>
      </c>
      <c r="B19" s="109"/>
      <c r="C19" s="110"/>
      <c r="D19" s="111" t="s">
        <v>24</v>
      </c>
      <c r="E19" s="112"/>
      <c r="G19" s="113" t="s">
        <v>25</v>
      </c>
      <c r="H19" s="114"/>
      <c r="I19" s="114"/>
      <c r="J19" s="115"/>
    </row>
    <row r="20" spans="1:10" ht="16.5" thickBot="1">
      <c r="A20" s="75" t="s">
        <v>26</v>
      </c>
      <c r="B20" s="76"/>
      <c r="C20" s="76"/>
      <c r="D20" s="77"/>
      <c r="E20" s="77"/>
      <c r="G20" s="30" t="s">
        <v>27</v>
      </c>
      <c r="H20" s="78" t="s">
        <v>10</v>
      </c>
      <c r="I20" s="79"/>
      <c r="J20" s="80"/>
    </row>
    <row r="21" spans="1:10">
      <c r="A21" s="48" t="s">
        <v>28</v>
      </c>
      <c r="B21" s="49"/>
      <c r="C21" s="49"/>
      <c r="D21" s="50"/>
      <c r="E21" s="50"/>
      <c r="G21" s="31" t="s">
        <v>29</v>
      </c>
      <c r="H21" s="67">
        <f>SUM(H7)*0.18</f>
        <v>0</v>
      </c>
      <c r="I21" s="68"/>
      <c r="J21" s="69"/>
    </row>
    <row r="22" spans="1:10" ht="15.75" thickBot="1">
      <c r="A22" s="48" t="s">
        <v>30</v>
      </c>
      <c r="B22" s="49"/>
      <c r="C22" s="49"/>
      <c r="D22" s="70"/>
      <c r="E22" s="71"/>
      <c r="G22" s="8" t="s">
        <v>31</v>
      </c>
      <c r="H22" s="72">
        <f>SUM(H7)*0.07</f>
        <v>0</v>
      </c>
      <c r="I22" s="73"/>
      <c r="J22" s="74"/>
    </row>
    <row r="23" spans="1:10" ht="15.75" thickBot="1">
      <c r="A23" s="48" t="s">
        <v>32</v>
      </c>
      <c r="B23" s="49"/>
      <c r="C23" s="49"/>
      <c r="D23" s="50"/>
      <c r="E23" s="50"/>
      <c r="G23" s="27" t="s">
        <v>33</v>
      </c>
      <c r="H23" s="51">
        <f>SUM(H21:J22)</f>
        <v>0</v>
      </c>
      <c r="I23" s="52"/>
      <c r="J23" s="53"/>
    </row>
    <row r="24" spans="1:10">
      <c r="A24" s="48" t="s">
        <v>34</v>
      </c>
      <c r="B24" s="49"/>
      <c r="C24" s="49"/>
      <c r="D24" s="50"/>
      <c r="E24" s="50"/>
      <c r="J24" s="9"/>
    </row>
    <row r="25" spans="1:10" ht="15.75" thickBot="1">
      <c r="A25" s="54"/>
      <c r="B25" s="55"/>
      <c r="C25" s="55"/>
      <c r="D25" s="56"/>
      <c r="E25" s="56"/>
      <c r="G25" s="57"/>
      <c r="H25" s="57"/>
      <c r="I25" s="57"/>
      <c r="J25" s="58"/>
    </row>
    <row r="26" spans="1:10" ht="15.75" thickBot="1">
      <c r="A26" s="59" t="s">
        <v>35</v>
      </c>
      <c r="B26" s="60"/>
      <c r="C26" s="61"/>
      <c r="D26" s="62">
        <f>SUM(D20:E25)</f>
        <v>0</v>
      </c>
      <c r="E26" s="63"/>
      <c r="F26" s="6"/>
      <c r="G26" s="6"/>
      <c r="H26" s="6"/>
      <c r="I26" s="6"/>
      <c r="J26" s="7"/>
    </row>
    <row r="28" spans="1:10">
      <c r="A28" s="64" t="s">
        <v>36</v>
      </c>
      <c r="B28" s="65"/>
      <c r="C28" s="65"/>
      <c r="D28" s="66"/>
    </row>
    <row r="29" spans="1:10">
      <c r="A29" s="32" t="s">
        <v>37</v>
      </c>
      <c r="B29" s="45"/>
      <c r="C29" s="45"/>
      <c r="D29" s="45"/>
    </row>
    <row r="30" spans="1:10" ht="45">
      <c r="A30" s="33" t="s">
        <v>38</v>
      </c>
      <c r="B30" s="45"/>
      <c r="C30" s="45"/>
      <c r="D30" s="45"/>
    </row>
    <row r="31" spans="1:10" ht="45">
      <c r="A31" s="33" t="s">
        <v>39</v>
      </c>
      <c r="B31" s="47"/>
      <c r="C31" s="45"/>
      <c r="D31" s="45"/>
    </row>
    <row r="32" spans="1:10" ht="45">
      <c r="A32" s="33" t="s">
        <v>40</v>
      </c>
      <c r="B32" s="44"/>
      <c r="C32" s="45"/>
      <c r="D32" s="45"/>
    </row>
    <row r="33" spans="1:4" ht="30">
      <c r="A33" s="33" t="s">
        <v>41</v>
      </c>
      <c r="B33" s="44"/>
      <c r="C33" s="45"/>
      <c r="D33" s="45"/>
    </row>
    <row r="34" spans="1:4">
      <c r="A34" s="33" t="s">
        <v>42</v>
      </c>
      <c r="B34" s="44"/>
      <c r="C34" s="44"/>
      <c r="D34" s="44"/>
    </row>
    <row r="35" spans="1:4" ht="96.6" customHeight="1">
      <c r="A35" s="33" t="s">
        <v>43</v>
      </c>
      <c r="B35" s="44"/>
      <c r="C35" s="44"/>
      <c r="D35" s="44"/>
    </row>
    <row r="37" spans="1:4">
      <c r="A37" s="46" t="s">
        <v>44</v>
      </c>
      <c r="B37" s="46"/>
      <c r="C37" s="46"/>
      <c r="D37" s="46"/>
    </row>
    <row r="38" spans="1:4">
      <c r="A38" s="36" t="s">
        <v>45</v>
      </c>
      <c r="B38" s="38"/>
      <c r="C38" s="39"/>
      <c r="D38" s="40"/>
    </row>
    <row r="39" spans="1:4">
      <c r="A39" s="36" t="s">
        <v>46</v>
      </c>
      <c r="B39" s="38"/>
      <c r="C39" s="39"/>
      <c r="D39" s="40"/>
    </row>
    <row r="40" spans="1:4" ht="136.15" customHeight="1">
      <c r="A40" s="36" t="s">
        <v>43</v>
      </c>
      <c r="B40" s="41"/>
      <c r="C40" s="42"/>
      <c r="D40" s="43"/>
    </row>
  </sheetData>
  <sheetProtection algorithmName="SHA-512" hashValue="TQObCO2ErS7KS7xWuKaFW3u3TQgS94T0PqRlQhkxa1TpWgYAaUyS6TdtAqrLEhn7qTUwjitiZxucv1uiIepNBg==" saltValue="cNXqeuScyAJ5PWhZDJynjQ==" spinCount="100000" sheet="1" objects="1" scenarios="1"/>
  <mergeCells count="44">
    <mergeCell ref="A20:C20"/>
    <mergeCell ref="D20:E20"/>
    <mergeCell ref="H20:J20"/>
    <mergeCell ref="A1:G1"/>
    <mergeCell ref="A2:G2"/>
    <mergeCell ref="A3:B3"/>
    <mergeCell ref="A6:E6"/>
    <mergeCell ref="G6:J6"/>
    <mergeCell ref="A7:B7"/>
    <mergeCell ref="D7:E7"/>
    <mergeCell ref="H7:J7"/>
    <mergeCell ref="G10:J16"/>
    <mergeCell ref="A18:E18"/>
    <mergeCell ref="A19:C19"/>
    <mergeCell ref="D19:E19"/>
    <mergeCell ref="G19:J19"/>
    <mergeCell ref="A21:C21"/>
    <mergeCell ref="D21:E21"/>
    <mergeCell ref="H21:J21"/>
    <mergeCell ref="A22:C22"/>
    <mergeCell ref="D22:E22"/>
    <mergeCell ref="H22:J22"/>
    <mergeCell ref="B31:D31"/>
    <mergeCell ref="A23:C23"/>
    <mergeCell ref="D23:E23"/>
    <mergeCell ref="H23:J23"/>
    <mergeCell ref="A24:C24"/>
    <mergeCell ref="D24:E24"/>
    <mergeCell ref="A25:C25"/>
    <mergeCell ref="D25:E25"/>
    <mergeCell ref="G25:J25"/>
    <mergeCell ref="A26:C26"/>
    <mergeCell ref="D26:E26"/>
    <mergeCell ref="A28:D28"/>
    <mergeCell ref="B29:D29"/>
    <mergeCell ref="B30:D30"/>
    <mergeCell ref="B39:D39"/>
    <mergeCell ref="B40:D40"/>
    <mergeCell ref="B35:D35"/>
    <mergeCell ref="B32:D32"/>
    <mergeCell ref="B33:D33"/>
    <mergeCell ref="A37:D37"/>
    <mergeCell ref="B34:D34"/>
    <mergeCell ref="B38:D38"/>
  </mergeCells>
  <conditionalFormatting sqref="G10:J16">
    <cfRule type="containsText" dxfId="9" priority="2" operator="containsText" text="attach">
      <formula>NOT(ISERROR(SEARCH("attach",G10)))</formula>
    </cfRule>
    <cfRule type="containsText" dxfId="8" priority="3" operator="containsText" text="next">
      <formula>NOT(ISERROR(SEARCH("next",G10)))</formula>
    </cfRule>
    <cfRule type="containsText" dxfId="7" priority="4" operator="containsText" text="error">
      <formula>NOT(ISERROR(SEARCH("error",G10)))</formula>
    </cfRule>
    <cfRule type="containsText" dxfId="6" priority="5" operator="containsText" text="value">
      <formula>NOT(ISERROR(SEARCH("value",G10)))</formula>
    </cfRule>
  </conditionalFormatting>
  <pageMargins left="0.2" right="0.2" top="0.25" bottom="0.25" header="0.3" footer="0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EDCCE03-1826-4ED9-8750-55AC71A3D453}">
            <xm:f>NOT(ISERROR(SEARCH("website",G10)))</xm:f>
            <xm:f>"website"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G10:J16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95168A8-BF28-400D-9509-36628A487A2F}">
          <x14:formula1>
            <xm:f>Key!$A$2:$A$9</xm:f>
          </x14:formula1>
          <xm:sqref>A9:A14</xm:sqref>
        </x14:dataValidation>
        <x14:dataValidation type="list" allowBlank="1" showInputMessage="1" showErrorMessage="1" xr:uid="{92950001-4063-44F2-8074-22AA49CE0578}">
          <x14:formula1>
            <xm:f>Key!$C$2:$C$8</xm:f>
          </x14:formula1>
          <xm:sqref>A20:A25</xm:sqref>
        </x14:dataValidation>
        <x14:dataValidation type="list" allowBlank="1" showInputMessage="1" showErrorMessage="1" xr:uid="{6CE5B1CE-6F5B-4097-80F5-6DA3B4834033}">
          <x14:formula1>
            <xm:f>Key!$B$2:$B$6</xm:f>
          </x14:formula1>
          <xm:sqref>D9:D14</xm:sqref>
        </x14:dataValidation>
        <x14:dataValidation type="list" allowBlank="1" showInputMessage="1" showErrorMessage="1" xr:uid="{1DFA3108-0D25-4D7D-AF84-FA4514F76A5B}">
          <x14:formula1>
            <xm:f>Key!$A$2:$A$8</xm:f>
          </x14:formula1>
          <xm:sqref>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A3E57-6E2B-48CD-BDB7-0CA48BDB4E18}">
  <sheetPr>
    <tabColor theme="8"/>
  </sheetPr>
  <dimension ref="A1:J42"/>
  <sheetViews>
    <sheetView showGridLines="0" tabSelected="1" zoomScale="110" zoomScaleNormal="110" workbookViewId="0">
      <selection activeCell="A3" sqref="A3:G3"/>
    </sheetView>
  </sheetViews>
  <sheetFormatPr defaultColWidth="8.85546875" defaultRowHeight="15"/>
  <cols>
    <col min="1" max="1" width="20.140625" style="2" customWidth="1"/>
    <col min="2" max="2" width="19.140625" style="2" customWidth="1"/>
    <col min="3" max="3" width="3.85546875" style="2" customWidth="1"/>
    <col min="4" max="4" width="22.140625" style="2" customWidth="1"/>
    <col min="5" max="5" width="16.7109375" style="2" customWidth="1"/>
    <col min="6" max="6" width="3.42578125" style="2" customWidth="1"/>
    <col min="7" max="7" width="26.28515625" style="2" customWidth="1"/>
    <col min="8" max="8" width="11.140625" style="2" customWidth="1"/>
    <col min="9" max="9" width="9" style="2" customWidth="1"/>
    <col min="10" max="10" width="4.42578125" style="2" customWidth="1"/>
    <col min="11" max="16384" width="8.85546875" style="2"/>
  </cols>
  <sheetData>
    <row r="1" spans="1:10" ht="25.5">
      <c r="A1" s="81" t="s">
        <v>47</v>
      </c>
      <c r="B1" s="82"/>
      <c r="C1" s="82"/>
      <c r="D1" s="82"/>
      <c r="E1" s="82"/>
      <c r="F1" s="82"/>
      <c r="G1" s="82"/>
    </row>
    <row r="2" spans="1:10" ht="25.5">
      <c r="A2" s="116" t="s">
        <v>48</v>
      </c>
      <c r="B2" s="116"/>
      <c r="C2" s="116"/>
      <c r="D2" s="116"/>
      <c r="E2" s="116"/>
      <c r="F2" s="116"/>
      <c r="G2" s="116"/>
    </row>
    <row r="3" spans="1:10" ht="49.15" customHeight="1">
      <c r="A3" s="83" t="s">
        <v>49</v>
      </c>
      <c r="B3" s="83"/>
      <c r="C3" s="83"/>
      <c r="D3" s="83"/>
      <c r="E3" s="83"/>
      <c r="F3" s="83"/>
      <c r="G3" s="83"/>
      <c r="H3" s="3"/>
      <c r="I3" s="3"/>
      <c r="J3" s="3"/>
    </row>
    <row r="4" spans="1:10" ht="15.75" hidden="1">
      <c r="A4" s="84"/>
      <c r="B4" s="84"/>
      <c r="C4" s="4"/>
      <c r="D4" s="4"/>
      <c r="E4" s="4"/>
      <c r="F4" s="5"/>
    </row>
    <row r="5" spans="1:10" ht="15.75" hidden="1" thickBot="1">
      <c r="F5" s="6"/>
      <c r="G5" s="6"/>
      <c r="H5" s="6"/>
      <c r="I5" s="6"/>
      <c r="J5" s="7"/>
    </row>
    <row r="6" spans="1:10" ht="15.75" thickBot="1">
      <c r="A6" s="8"/>
      <c r="J6" s="9"/>
    </row>
    <row r="7" spans="1:10" ht="33" customHeight="1" thickBot="1">
      <c r="A7" s="85" t="s">
        <v>2</v>
      </c>
      <c r="B7" s="86"/>
      <c r="C7" s="86"/>
      <c r="D7" s="86"/>
      <c r="E7" s="87"/>
      <c r="F7" s="10"/>
      <c r="G7" s="88" t="s">
        <v>3</v>
      </c>
      <c r="H7" s="89"/>
      <c r="I7" s="89"/>
      <c r="J7" s="90"/>
    </row>
    <row r="8" spans="1:10" ht="38.25" thickBot="1">
      <c r="A8" s="91" t="s">
        <v>4</v>
      </c>
      <c r="B8" s="92"/>
      <c r="C8" s="11"/>
      <c r="D8" s="91" t="s">
        <v>5</v>
      </c>
      <c r="E8" s="92"/>
      <c r="G8" s="12" t="s">
        <v>6</v>
      </c>
      <c r="H8" s="93">
        <f>E16-D27</f>
        <v>0</v>
      </c>
      <c r="I8" s="94"/>
      <c r="J8" s="95"/>
    </row>
    <row r="9" spans="1:10" ht="15.75" thickBot="1">
      <c r="A9" s="13" t="s">
        <v>7</v>
      </c>
      <c r="B9" s="14" t="s">
        <v>8</v>
      </c>
      <c r="D9" s="15" t="s">
        <v>9</v>
      </c>
      <c r="E9" s="16" t="s">
        <v>10</v>
      </c>
      <c r="J9" s="9"/>
    </row>
    <row r="10" spans="1:10" ht="15.75" thickBot="1">
      <c r="A10" s="17" t="s">
        <v>11</v>
      </c>
      <c r="B10" s="18"/>
      <c r="D10" s="19" t="s">
        <v>12</v>
      </c>
      <c r="E10" s="20"/>
      <c r="J10" s="9"/>
    </row>
    <row r="11" spans="1:10" ht="15" customHeight="1">
      <c r="A11" s="21" t="s">
        <v>13</v>
      </c>
      <c r="B11" s="22"/>
      <c r="D11" s="19" t="s">
        <v>14</v>
      </c>
      <c r="E11" s="20"/>
      <c r="G11" s="96" t="str">
        <f>IF(B16=E16,"Submit a copy of the plan to the URA's MWBE Office. Plans cannot be approved until a copy of this form is received . ","ERROR: Sources and Uses fields do not yet match. Fill in the fields correctly to get an accurate Opportunity amount. ")</f>
        <v xml:space="preserve">Submit a copy of the plan to the URA's MWBE Office. Plans cannot be approved until a copy of this form is received . </v>
      </c>
      <c r="H11" s="97"/>
      <c r="I11" s="97"/>
      <c r="J11" s="98"/>
    </row>
    <row r="12" spans="1:10" ht="15" customHeight="1">
      <c r="A12" s="21" t="s">
        <v>15</v>
      </c>
      <c r="B12" s="22"/>
      <c r="D12" s="19" t="s">
        <v>16</v>
      </c>
      <c r="E12" s="20"/>
      <c r="G12" s="99"/>
      <c r="H12" s="100"/>
      <c r="I12" s="100"/>
      <c r="J12" s="101"/>
    </row>
    <row r="13" spans="1:10" ht="15" customHeight="1">
      <c r="A13" s="21" t="s">
        <v>17</v>
      </c>
      <c r="B13" s="22"/>
      <c r="D13" s="19" t="s">
        <v>18</v>
      </c>
      <c r="E13" s="20"/>
      <c r="G13" s="99"/>
      <c r="H13" s="100"/>
      <c r="I13" s="100"/>
      <c r="J13" s="101"/>
    </row>
    <row r="14" spans="1:10" ht="15" customHeight="1">
      <c r="A14" s="21" t="s">
        <v>19</v>
      </c>
      <c r="B14" s="22"/>
      <c r="D14" s="19"/>
      <c r="E14" s="20"/>
      <c r="G14" s="99"/>
      <c r="H14" s="100"/>
      <c r="I14" s="100"/>
      <c r="J14" s="101"/>
    </row>
    <row r="15" spans="1:10" ht="15.75" customHeight="1" thickBot="1">
      <c r="A15" s="23" t="s">
        <v>20</v>
      </c>
      <c r="B15" s="24"/>
      <c r="D15" s="25"/>
      <c r="E15" s="26"/>
      <c r="G15" s="99"/>
      <c r="H15" s="100"/>
      <c r="I15" s="100"/>
      <c r="J15" s="101"/>
    </row>
    <row r="16" spans="1:10" ht="15.75" customHeight="1" thickBot="1">
      <c r="A16" s="27" t="s">
        <v>21</v>
      </c>
      <c r="B16" s="34">
        <f>SUM(B10:B15)</f>
        <v>0</v>
      </c>
      <c r="C16" s="28"/>
      <c r="D16" s="29" t="s">
        <v>21</v>
      </c>
      <c r="E16" s="35">
        <f>SUM(E10:E15)</f>
        <v>0</v>
      </c>
      <c r="G16" s="99"/>
      <c r="H16" s="100"/>
      <c r="I16" s="100"/>
      <c r="J16" s="101"/>
    </row>
    <row r="17" spans="1:10" ht="3.75" customHeight="1" thickBot="1">
      <c r="A17" s="8"/>
      <c r="G17" s="102"/>
      <c r="H17" s="103"/>
      <c r="I17" s="103"/>
      <c r="J17" s="104"/>
    </row>
    <row r="18" spans="1:10" ht="4.5" customHeight="1" thickBot="1">
      <c r="A18" s="8"/>
      <c r="J18" s="9"/>
    </row>
    <row r="19" spans="1:10" ht="23.25" thickBot="1">
      <c r="A19" s="105" t="s">
        <v>22</v>
      </c>
      <c r="B19" s="106"/>
      <c r="C19" s="106"/>
      <c r="D19" s="106"/>
      <c r="E19" s="107"/>
      <c r="J19" s="9"/>
    </row>
    <row r="20" spans="1:10" ht="21.75" customHeight="1" thickBot="1">
      <c r="A20" s="108" t="s">
        <v>23</v>
      </c>
      <c r="B20" s="109"/>
      <c r="C20" s="110"/>
      <c r="D20" s="111" t="s">
        <v>24</v>
      </c>
      <c r="E20" s="112"/>
      <c r="G20" s="113" t="s">
        <v>25</v>
      </c>
      <c r="H20" s="114"/>
      <c r="I20" s="114"/>
      <c r="J20" s="115"/>
    </row>
    <row r="21" spans="1:10" ht="16.5" thickBot="1">
      <c r="A21" s="75" t="s">
        <v>26</v>
      </c>
      <c r="B21" s="76"/>
      <c r="C21" s="76"/>
      <c r="D21" s="77"/>
      <c r="E21" s="77"/>
      <c r="G21" s="30" t="s">
        <v>27</v>
      </c>
      <c r="H21" s="78" t="s">
        <v>10</v>
      </c>
      <c r="I21" s="79"/>
      <c r="J21" s="80"/>
    </row>
    <row r="22" spans="1:10">
      <c r="A22" s="48" t="s">
        <v>28</v>
      </c>
      <c r="B22" s="49"/>
      <c r="C22" s="49"/>
      <c r="D22" s="50"/>
      <c r="E22" s="50"/>
      <c r="G22" s="31" t="s">
        <v>50</v>
      </c>
      <c r="H22" s="67">
        <f>SUM(H8)*0.3</f>
        <v>0</v>
      </c>
      <c r="I22" s="68"/>
      <c r="J22" s="69"/>
    </row>
    <row r="23" spans="1:10" ht="15.75" thickBot="1">
      <c r="A23" s="48" t="s">
        <v>30</v>
      </c>
      <c r="B23" s="49"/>
      <c r="C23" s="49"/>
      <c r="D23" s="70"/>
      <c r="E23" s="71"/>
      <c r="G23" s="8" t="s">
        <v>51</v>
      </c>
      <c r="H23" s="72">
        <f>SUM(H8)*0.15</f>
        <v>0</v>
      </c>
      <c r="I23" s="73"/>
      <c r="J23" s="74"/>
    </row>
    <row r="24" spans="1:10" ht="15.75" thickBot="1">
      <c r="A24" s="48" t="s">
        <v>32</v>
      </c>
      <c r="B24" s="49"/>
      <c r="C24" s="49"/>
      <c r="D24" s="50"/>
      <c r="E24" s="50"/>
      <c r="G24" s="27" t="s">
        <v>33</v>
      </c>
      <c r="H24" s="51">
        <f>SUM(H22:J23)</f>
        <v>0</v>
      </c>
      <c r="I24" s="52"/>
      <c r="J24" s="53"/>
    </row>
    <row r="25" spans="1:10">
      <c r="A25" s="48" t="s">
        <v>34</v>
      </c>
      <c r="B25" s="49"/>
      <c r="C25" s="49"/>
      <c r="D25" s="50"/>
      <c r="E25" s="50"/>
      <c r="J25" s="9"/>
    </row>
    <row r="26" spans="1:10">
      <c r="A26" s="54"/>
      <c r="B26" s="55"/>
      <c r="C26" s="55"/>
      <c r="D26" s="56"/>
      <c r="E26" s="56"/>
      <c r="G26" s="57"/>
      <c r="H26" s="57"/>
      <c r="I26" s="57"/>
      <c r="J26" s="58"/>
    </row>
    <row r="27" spans="1:10" ht="15.75" thickBot="1">
      <c r="A27" s="59" t="s">
        <v>35</v>
      </c>
      <c r="B27" s="60"/>
      <c r="C27" s="61"/>
      <c r="D27" s="62">
        <f>SUM(D21:E26)</f>
        <v>0</v>
      </c>
      <c r="E27" s="63"/>
      <c r="F27" s="6"/>
      <c r="G27" s="6"/>
      <c r="H27" s="6"/>
      <c r="I27" s="6"/>
      <c r="J27" s="7"/>
    </row>
    <row r="29" spans="1:10" s="37" customFormat="1"/>
    <row r="30" spans="1:10" s="37" customFormat="1">
      <c r="A30" s="64" t="s">
        <v>36</v>
      </c>
      <c r="B30" s="65"/>
      <c r="C30" s="65"/>
      <c r="D30" s="66"/>
    </row>
    <row r="31" spans="1:10" s="37" customFormat="1">
      <c r="A31" s="32" t="s">
        <v>37</v>
      </c>
      <c r="B31" s="45"/>
      <c r="C31" s="45"/>
      <c r="D31" s="45"/>
    </row>
    <row r="32" spans="1:10" s="37" customFormat="1" ht="45">
      <c r="A32" s="33" t="s">
        <v>38</v>
      </c>
      <c r="B32" s="45"/>
      <c r="C32" s="45"/>
      <c r="D32" s="45"/>
    </row>
    <row r="33" spans="1:4" s="37" customFormat="1" ht="45">
      <c r="A33" s="33" t="s">
        <v>39</v>
      </c>
      <c r="B33" s="47"/>
      <c r="C33" s="45"/>
      <c r="D33" s="45"/>
    </row>
    <row r="34" spans="1:4" s="37" customFormat="1" ht="45">
      <c r="A34" s="33" t="s">
        <v>40</v>
      </c>
      <c r="B34" s="44"/>
      <c r="C34" s="45"/>
      <c r="D34" s="45"/>
    </row>
    <row r="35" spans="1:4" ht="30">
      <c r="A35" s="33" t="s">
        <v>41</v>
      </c>
      <c r="B35" s="44"/>
      <c r="C35" s="45"/>
      <c r="D35" s="45"/>
    </row>
    <row r="36" spans="1:4">
      <c r="A36" s="33" t="s">
        <v>42</v>
      </c>
      <c r="B36" s="44"/>
      <c r="C36" s="44"/>
      <c r="D36" s="44"/>
    </row>
    <row r="37" spans="1:4" ht="109.9" customHeight="1">
      <c r="A37" s="33" t="s">
        <v>43</v>
      </c>
      <c r="B37" s="44"/>
      <c r="C37" s="44"/>
      <c r="D37" s="44"/>
    </row>
    <row r="39" spans="1:4">
      <c r="A39" s="46" t="s">
        <v>44</v>
      </c>
      <c r="B39" s="46"/>
      <c r="C39" s="46"/>
      <c r="D39" s="46"/>
    </row>
    <row r="40" spans="1:4">
      <c r="A40" s="36" t="s">
        <v>45</v>
      </c>
      <c r="B40" s="38"/>
      <c r="C40" s="39"/>
      <c r="D40" s="40"/>
    </row>
    <row r="41" spans="1:4">
      <c r="A41" s="36" t="s">
        <v>46</v>
      </c>
      <c r="B41" s="38"/>
      <c r="C41" s="39"/>
      <c r="D41" s="40"/>
    </row>
    <row r="42" spans="1:4" ht="121.15" customHeight="1">
      <c r="A42" s="36" t="s">
        <v>43</v>
      </c>
      <c r="B42" s="38"/>
      <c r="C42" s="39"/>
      <c r="D42" s="40"/>
    </row>
  </sheetData>
  <sheetProtection algorithmName="SHA-512" hashValue="UjRN2eBuV1IsXlrPSWO8DJy/bBR1SnR5MllDxGP/Azf5BBDkl7DlBcgqp1D88sVZtVXrOPz3Fz3bEUH4e234vw==" saltValue="XcifdTD7EX5ODnvma4Sy5g==" spinCount="100000" sheet="1" objects="1" scenarios="1"/>
  <mergeCells count="45">
    <mergeCell ref="A2:G2"/>
    <mergeCell ref="A1:G1"/>
    <mergeCell ref="A4:B4"/>
    <mergeCell ref="B31:D31"/>
    <mergeCell ref="B32:D32"/>
    <mergeCell ref="A3:G3"/>
    <mergeCell ref="D26:E26"/>
    <mergeCell ref="A20:C20"/>
    <mergeCell ref="A21:C21"/>
    <mergeCell ref="A22:C22"/>
    <mergeCell ref="A23:C23"/>
    <mergeCell ref="A27:C27"/>
    <mergeCell ref="D27:E27"/>
    <mergeCell ref="A24:C24"/>
    <mergeCell ref="A25:C25"/>
    <mergeCell ref="A26:C26"/>
    <mergeCell ref="G26:J26"/>
    <mergeCell ref="G20:J20"/>
    <mergeCell ref="H21:J21"/>
    <mergeCell ref="H22:J22"/>
    <mergeCell ref="D21:E21"/>
    <mergeCell ref="D22:E22"/>
    <mergeCell ref="D23:E23"/>
    <mergeCell ref="D24:E24"/>
    <mergeCell ref="D25:E25"/>
    <mergeCell ref="D20:E20"/>
    <mergeCell ref="H23:J23"/>
    <mergeCell ref="H24:J24"/>
    <mergeCell ref="G7:J7"/>
    <mergeCell ref="A8:B8"/>
    <mergeCell ref="D8:E8"/>
    <mergeCell ref="A7:E7"/>
    <mergeCell ref="A19:E19"/>
    <mergeCell ref="H8:J8"/>
    <mergeCell ref="G11:J17"/>
    <mergeCell ref="B40:D40"/>
    <mergeCell ref="B41:D41"/>
    <mergeCell ref="B42:D42"/>
    <mergeCell ref="A30:D30"/>
    <mergeCell ref="B35:D35"/>
    <mergeCell ref="B36:D36"/>
    <mergeCell ref="B37:D37"/>
    <mergeCell ref="A39:D39"/>
    <mergeCell ref="B34:D34"/>
    <mergeCell ref="B33:D33"/>
  </mergeCells>
  <conditionalFormatting sqref="G11:J17">
    <cfRule type="containsText" dxfId="4" priority="2" operator="containsText" text="attach">
      <formula>NOT(ISERROR(SEARCH("attach",G11)))</formula>
    </cfRule>
    <cfRule type="containsText" dxfId="3" priority="3" operator="containsText" text="next">
      <formula>NOT(ISERROR(SEARCH("next",G11)))</formula>
    </cfRule>
    <cfRule type="containsText" dxfId="2" priority="4" operator="containsText" text="error">
      <formula>NOT(ISERROR(SEARCH("error",G11)))</formula>
    </cfRule>
    <cfRule type="containsText" dxfId="1" priority="5" operator="containsText" text="value">
      <formula>NOT(ISERROR(SEARCH("value",G11)))</formula>
    </cfRule>
  </conditionalFormatting>
  <pageMargins left="0.2" right="0.2" top="0.25" bottom="0.25" header="0.3" footer="0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B43EA9F-51FF-4D95-A5C7-AA6126C45EE4}">
            <xm:f>NOT(ISERROR(SEARCH("website",G11)))</xm:f>
            <xm:f>"website"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G11:J17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F386488-C476-4333-ADC3-4AEE1340A3A3}">
          <x14:formula1>
            <xm:f>Key!$A$2:$A$8</xm:f>
          </x14:formula1>
          <xm:sqref>A17</xm:sqref>
        </x14:dataValidation>
        <x14:dataValidation type="list" allowBlank="1" showInputMessage="1" showErrorMessage="1" xr:uid="{C41181C2-8333-44E3-8D75-374E6D6AD1D2}">
          <x14:formula1>
            <xm:f>Key!$B$2:$B$6</xm:f>
          </x14:formula1>
          <xm:sqref>D10:D15</xm:sqref>
        </x14:dataValidation>
        <x14:dataValidation type="list" allowBlank="1" showInputMessage="1" showErrorMessage="1" xr:uid="{3B373C85-D1D0-4F82-B000-36C78DA1C11D}">
          <x14:formula1>
            <xm:f>Key!$C$2:$C$8</xm:f>
          </x14:formula1>
          <xm:sqref>A21:A26</xm:sqref>
        </x14:dataValidation>
        <x14:dataValidation type="list" allowBlank="1" showInputMessage="1" showErrorMessage="1" xr:uid="{31D3289D-4C9F-4FB4-BF51-D44BEE337064}">
          <x14:formula1>
            <xm:f>Key!$A$2:$A$9</xm:f>
          </x14:formula1>
          <xm:sqref>A10:A15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9CC57-66CD-4710-82B2-B5B5E461BD85}">
  <dimension ref="A1:G12"/>
  <sheetViews>
    <sheetView workbookViewId="0">
      <selection activeCell="B13" sqref="B13"/>
    </sheetView>
  </sheetViews>
  <sheetFormatPr defaultRowHeight="15"/>
  <cols>
    <col min="1" max="1" width="19.7109375" bestFit="1" customWidth="1"/>
    <col min="2" max="2" width="22.28515625" bestFit="1" customWidth="1"/>
    <col min="3" max="3" width="38.140625" customWidth="1"/>
  </cols>
  <sheetData>
    <row r="1" spans="1:7">
      <c r="A1" t="s">
        <v>4</v>
      </c>
      <c r="B1" t="s">
        <v>5</v>
      </c>
      <c r="C1" t="s">
        <v>52</v>
      </c>
    </row>
    <row r="2" spans="1:7">
      <c r="A2" t="s">
        <v>11</v>
      </c>
      <c r="B2" t="s">
        <v>12</v>
      </c>
      <c r="C2" s="1" t="s">
        <v>26</v>
      </c>
      <c r="D2" s="1"/>
      <c r="E2" s="1"/>
      <c r="F2" s="1"/>
      <c r="G2" s="1"/>
    </row>
    <row r="3" spans="1:7">
      <c r="A3" t="s">
        <v>13</v>
      </c>
      <c r="B3" t="s">
        <v>14</v>
      </c>
      <c r="C3" s="1" t="s">
        <v>28</v>
      </c>
      <c r="D3" s="1"/>
      <c r="E3" s="1"/>
      <c r="F3" s="1"/>
      <c r="G3" s="1"/>
    </row>
    <row r="4" spans="1:7">
      <c r="A4" t="s">
        <v>15</v>
      </c>
      <c r="B4" t="s">
        <v>16</v>
      </c>
      <c r="C4" s="1" t="s">
        <v>30</v>
      </c>
      <c r="D4" s="1"/>
      <c r="E4" s="1"/>
      <c r="F4" s="1"/>
      <c r="G4" s="1"/>
    </row>
    <row r="5" spans="1:7">
      <c r="A5" t="s">
        <v>17</v>
      </c>
      <c r="B5" t="s">
        <v>18</v>
      </c>
      <c r="C5" s="1" t="s">
        <v>32</v>
      </c>
      <c r="D5" s="1"/>
      <c r="E5" s="1"/>
      <c r="F5" s="1"/>
      <c r="G5" s="1"/>
    </row>
    <row r="6" spans="1:7">
      <c r="A6" t="s">
        <v>19</v>
      </c>
      <c r="C6" s="1" t="s">
        <v>34</v>
      </c>
      <c r="D6" s="1"/>
      <c r="E6" s="1"/>
      <c r="F6" s="1"/>
      <c r="G6" s="1"/>
    </row>
    <row r="7" spans="1:7">
      <c r="A7" t="s">
        <v>53</v>
      </c>
      <c r="B7" t="s">
        <v>54</v>
      </c>
      <c r="C7" s="1"/>
      <c r="D7" s="1"/>
      <c r="E7" s="1"/>
      <c r="F7" s="1"/>
      <c r="G7" s="1"/>
    </row>
    <row r="8" spans="1:7">
      <c r="A8" t="s">
        <v>55</v>
      </c>
      <c r="D8" s="1"/>
      <c r="E8" s="1"/>
      <c r="F8" s="1"/>
      <c r="G8" s="1"/>
    </row>
    <row r="9" spans="1:7">
      <c r="A9" t="s">
        <v>20</v>
      </c>
      <c r="C9" s="1"/>
      <c r="D9" s="1"/>
      <c r="E9" s="1"/>
      <c r="F9" s="1"/>
      <c r="G9" s="1"/>
    </row>
    <row r="10" spans="1:7">
      <c r="D10" s="1"/>
      <c r="E10" s="1"/>
      <c r="F10" s="1"/>
      <c r="G10" s="1"/>
    </row>
    <row r="12" spans="1:7">
      <c r="A12" t="s">
        <v>56</v>
      </c>
      <c r="B12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1fa18a-3e54-4d1a-9539-aa55f28c6959" xsi:nil="true"/>
    <ExpirationDate xmlns="39569798-2b05-41f8-a831-165124ca2e65" xsi:nil="true"/>
    <Date_x0020_Published xmlns="39569798-2b05-41f8-a831-165124ca2e65" xsi:nil="true"/>
    <PolicyEffectiveDate xmlns="39569798-2b05-41f8-a831-165124ca2e65" xsi:nil="true"/>
    <lcf76f155ced4ddcb4097134ff3c332f xmlns="39569798-2b05-41f8-a831-165124ca2e6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5B32AE5FC1D34FAFE0F46982C49C8A" ma:contentTypeVersion="20" ma:contentTypeDescription="Create a new document." ma:contentTypeScope="" ma:versionID="8d7e46405fd0a1b3c6493f19aa3d65dc">
  <xsd:schema xmlns:xsd="http://www.w3.org/2001/XMLSchema" xmlns:xs="http://www.w3.org/2001/XMLSchema" xmlns:p="http://schemas.microsoft.com/office/2006/metadata/properties" xmlns:ns2="39569798-2b05-41f8-a831-165124ca2e65" xmlns:ns3="0c1fa18a-3e54-4d1a-9539-aa55f28c6959" targetNamespace="http://schemas.microsoft.com/office/2006/metadata/properties" ma:root="true" ma:fieldsID="1dad7c0364b54c2e6a078d18e9dee556" ns2:_="" ns3:_="">
    <xsd:import namespace="39569798-2b05-41f8-a831-165124ca2e65"/>
    <xsd:import namespace="0c1fa18a-3e54-4d1a-9539-aa55f28c69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Date_x0020_Published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ExpirationDate" minOccurs="0"/>
                <xsd:element ref="ns2:PolicyEffectiveDat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69798-2b05-41f8-a831-165124ca2e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_x0020_Published" ma:index="14" nillable="true" ma:displayName="Date Published" ma:internalName="Date_x0020_Published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ExpirationDate" ma:index="21" nillable="true" ma:displayName="Policy Expiration Date" ma:description="expiration date per Insurance Statement" ma:format="DateOnly" ma:internalName="ExpirationDate">
      <xsd:simpleType>
        <xsd:restriction base="dms:DateTime"/>
      </xsd:simpleType>
    </xsd:element>
    <xsd:element name="PolicyEffectiveDate" ma:index="22" nillable="true" ma:displayName="Policy Effective Date" ma:format="DateOnly" ma:internalName="PolicyEffectiveDate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1092236d-4c2e-4174-8eb0-cf401468d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fa18a-3e54-4d1a-9539-aa55f28c69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c9e64ef-29c2-45bc-8e7c-486c3c1069ac}" ma:internalName="TaxCatchAll" ma:showField="CatchAllData" ma:web="0c1fa18a-3e54-4d1a-9539-aa55f28c69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6D854B-A9D8-4ADD-9696-8E15842E9360}"/>
</file>

<file path=customXml/itemProps2.xml><?xml version="1.0" encoding="utf-8"?>
<ds:datastoreItem xmlns:ds="http://schemas.openxmlformats.org/officeDocument/2006/customXml" ds:itemID="{1279C83A-D0BB-4DAB-B70E-7466260B265C}"/>
</file>

<file path=customXml/itemProps3.xml><?xml version="1.0" encoding="utf-8"?>
<ds:datastoreItem xmlns:ds="http://schemas.openxmlformats.org/officeDocument/2006/customXml" ds:itemID="{E1FAED4E-29B9-49ED-98C5-2578A271EA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 Family</dc:creator>
  <cp:keywords/>
  <dc:description/>
  <cp:lastModifiedBy/>
  <cp:revision/>
  <dcterms:created xsi:type="dcterms:W3CDTF">2019-03-10T02:05:46Z</dcterms:created>
  <dcterms:modified xsi:type="dcterms:W3CDTF">2025-06-23T15:08:14Z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0x010100BE5B32AE5FC1D34FAFE0F46982C49C8A</vt:lpwstr>
  </property>
  <property fmtid="{D5CDD505-2E9C-101B-9397-08002B2CF9AE}" pid="3" name="MediaServiceImageTags">
    <vt:lpwstr/>
  </property>
</Properties>
</file>